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First Review\Amanda 1st Review (for Sarah, Sandy pages)\"/>
    </mc:Choice>
  </mc:AlternateContent>
  <bookViews>
    <workbookView xWindow="0" yWindow="0" windowWidth="28800" windowHeight="11625"/>
  </bookViews>
  <sheets>
    <sheet name=" Endowment Funds " sheetId="1" r:id="rId1"/>
  </sheets>
  <definedNames>
    <definedName name="_xlnm.Print_Area" localSheetId="0">' Endowment Funds '!$A:$AC</definedName>
  </definedNames>
  <calcPr calcId="162913"/>
</workbook>
</file>

<file path=xl/calcChain.xml><?xml version="1.0" encoding="utf-8"?>
<calcChain xmlns="http://schemas.openxmlformats.org/spreadsheetml/2006/main">
  <c r="AA23" i="1" l="1"/>
  <c r="AA22" i="1"/>
  <c r="AA13" i="1"/>
  <c r="AB8" i="1" l="1"/>
  <c r="AA17" i="1" l="1"/>
  <c r="AA15" i="1"/>
  <c r="AC8" i="1"/>
  <c r="AA20" i="1" l="1"/>
  <c r="AA8" i="1" l="1"/>
  <c r="Z8" i="1" l="1"/>
  <c r="AA14" i="1"/>
  <c r="AA16" i="1"/>
  <c r="AA19" i="1"/>
  <c r="AA18" i="1"/>
  <c r="AA21" i="1"/>
</calcChain>
</file>

<file path=xl/sharedStrings.xml><?xml version="1.0" encoding="utf-8"?>
<sst xmlns="http://schemas.openxmlformats.org/spreadsheetml/2006/main" count="26" uniqueCount="26">
  <si>
    <t>University</t>
  </si>
  <si>
    <t>Total</t>
  </si>
  <si>
    <t>Purdue University</t>
  </si>
  <si>
    <t>Endowment Funds (in thousands)</t>
  </si>
  <si>
    <t>CHANGE FROM</t>
  </si>
  <si>
    <t>ISU Foundation</t>
  </si>
  <si>
    <t>Michigan State University</t>
  </si>
  <si>
    <t>Ohio State University &amp; Foundation</t>
  </si>
  <si>
    <t>University of Illinois &amp; Foundation</t>
  </si>
  <si>
    <t>Iowa State University &amp; Foundation</t>
  </si>
  <si>
    <t xml:space="preserve"> June 30 Balances</t>
  </si>
  <si>
    <t>Univ. of Wisconsin Foundation</t>
  </si>
  <si>
    <t>Texas A&amp;M University System &amp; Fndtns</t>
  </si>
  <si>
    <t>University of Minnesota &amp; Affiliated Fndtns</t>
  </si>
  <si>
    <t>University of California-Davis</t>
  </si>
  <si>
    <t>Office of Institutional Research (Sources: ISU Foundation, NACUBO)</t>
  </si>
  <si>
    <r>
      <t>1995</t>
    </r>
    <r>
      <rPr>
        <vertAlign val="superscript"/>
        <sz val="8"/>
        <rFont val="Univers 45 Light"/>
      </rPr>
      <t xml:space="preserve"> 2</t>
    </r>
  </si>
  <si>
    <r>
      <t>Pennsylvania State University Fndtn</t>
    </r>
    <r>
      <rPr>
        <vertAlign val="superscript"/>
        <sz val="10"/>
        <rFont val="Univers 55"/>
      </rPr>
      <t>2</t>
    </r>
  </si>
  <si>
    <r>
      <t xml:space="preserve"> 2 </t>
    </r>
    <r>
      <rPr>
        <sz val="9"/>
        <rFont val="Berkeley"/>
      </rPr>
      <t>The Pennsylvania State University replaced the University of Arizona as a peer institution in 2016.</t>
    </r>
  </si>
  <si>
    <t>Last Updated: 10/25/2018</t>
  </si>
  <si>
    <t>North Carolina State Univ Endmnt &amp; Fndtn</t>
  </si>
  <si>
    <r>
      <t xml:space="preserve"> 1 </t>
    </r>
    <r>
      <rPr>
        <sz val="9"/>
        <rFont val="Berkeley"/>
      </rPr>
      <t>Source: NACUBO-Commonfund Study of Endowments.</t>
    </r>
    <r>
      <rPr>
        <i/>
        <sz val="9"/>
        <rFont val="Berkeley"/>
      </rPr>
      <t xml:space="preserve"> (https://www.nacubo.org/Research/2018/Public-NCSE-Tables) </t>
    </r>
  </si>
  <si>
    <t>2016  to  2017</t>
  </si>
  <si>
    <t xml:space="preserve">   --</t>
  </si>
  <si>
    <r>
      <t xml:space="preserve">               </t>
    </r>
    <r>
      <rPr>
        <b/>
        <sz val="8"/>
        <color theme="0"/>
        <rFont val="Univers LT Std 45 Light"/>
        <family val="2"/>
      </rPr>
      <t>–</t>
    </r>
    <r>
      <rPr>
        <b/>
        <sz val="8"/>
        <rFont val="Univers LT Std 45 Light"/>
        <family val="2"/>
      </rPr>
      <t>––––––––––––––––JUNE 30 BALANCES–––––––––––––––––––––––</t>
    </r>
  </si>
  <si>
    <r>
      <t>PEER LAND GRANT UNIVERSITIES</t>
    </r>
    <r>
      <rPr>
        <b/>
        <vertAlign val="superscript"/>
        <sz val="9"/>
        <rFont val="Univers LT Std 45 Light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</si>
</sst>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?,??0"/>
    <numFmt numFmtId="165" formatCode="&quot;$&quot;#,##0"/>
    <numFmt numFmtId="166" formatCode="&quot;$&quot;??,???,???"/>
    <numFmt numFmtId="167" formatCode="?,???,???"/>
    <numFmt numFmtId="168" formatCode="0.0%"/>
    <numFmt numFmtId="169" formatCode="&quot;$&quot;???,???"/>
    <numFmt numFmtId="170" formatCode="\ \ ???,???"/>
    <numFmt numFmtId="171" formatCode="&quot;$&quot;??,???"/>
  </numFmts>
  <fonts count="50">
    <font>
      <sz val="10"/>
      <name val="Univers 55"/>
    </font>
    <font>
      <sz val="7"/>
      <name val="Univers 55"/>
      <family val="2"/>
    </font>
    <font>
      <sz val="7"/>
      <name val="Univers 65 Bold"/>
    </font>
    <font>
      <b/>
      <sz val="7"/>
      <name val="Univers 55"/>
      <family val="2"/>
    </font>
    <font>
      <b/>
      <sz val="7"/>
      <name val="Univers 65 Bold"/>
    </font>
    <font>
      <sz val="10"/>
      <name val="Univers 65 Bold"/>
    </font>
    <font>
      <vertAlign val="superscript"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i/>
      <sz val="7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i/>
      <sz val="7"/>
      <name val="Berkeley"/>
      <family val="1"/>
    </font>
    <font>
      <b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Berkeley"/>
    </font>
    <font>
      <b/>
      <sz val="9"/>
      <name val="Berkeley"/>
    </font>
    <font>
      <b/>
      <sz val="8"/>
      <name val="Univers 45 Light"/>
    </font>
    <font>
      <vertAlign val="superscript"/>
      <sz val="8"/>
      <name val="Univers 45 Light"/>
    </font>
    <font>
      <sz val="8"/>
      <name val="Univers 55"/>
      <family val="2"/>
    </font>
    <font>
      <sz val="8"/>
      <name val="Univers 65 Bold"/>
    </font>
    <font>
      <b/>
      <sz val="8"/>
      <name val="Univers 55"/>
    </font>
    <font>
      <vertAlign val="superscript"/>
      <sz val="10"/>
      <name val="Univers 55"/>
    </font>
    <font>
      <vertAlign val="superscript"/>
      <sz val="9"/>
      <name val="Berkeley"/>
    </font>
    <font>
      <sz val="9"/>
      <name val="Berkeley"/>
    </font>
    <font>
      <i/>
      <sz val="9"/>
      <name val="Berkeley"/>
    </font>
    <font>
      <b/>
      <sz val="8"/>
      <name val="Univers LT Std 45 Light"/>
      <family val="2"/>
    </font>
    <font>
      <b/>
      <sz val="10"/>
      <name val="Univers LT Std 45 Light"/>
      <family val="2"/>
    </font>
    <font>
      <b/>
      <sz val="7"/>
      <name val="Univers LT Std 45 Light"/>
      <family val="2"/>
    </font>
    <font>
      <b/>
      <sz val="8"/>
      <color theme="0"/>
      <name val="Univers LT Std 45 Light"/>
      <family val="2"/>
    </font>
    <font>
      <sz val="10"/>
      <name val="Univers LT Std 45 Light"/>
      <family val="2"/>
    </font>
    <font>
      <b/>
      <vertAlign val="superscript"/>
      <sz val="9"/>
      <name val="Univers LT Std 45 Light"/>
      <family val="2"/>
    </font>
    <font>
      <sz val="7"/>
      <name val="Univers LT Std 45 Light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27" fillId="4" borderId="7" applyNumberFormat="0" applyFont="0" applyAlignment="0" applyProtection="0"/>
    <xf numFmtId="0" fontId="28" fillId="14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/>
    <xf numFmtId="166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7" fontId="1" fillId="0" borderId="0" xfId="0" applyNumberFormat="1" applyFont="1" applyBorder="1" applyAlignment="1">
      <alignment horizontal="right"/>
    </xf>
    <xf numFmtId="0" fontId="6" fillId="0" borderId="0" xfId="0" applyFont="1" applyAlignment="1"/>
    <xf numFmtId="168" fontId="1" fillId="0" borderId="0" xfId="0" applyNumberFormat="1" applyFont="1" applyBorder="1" applyAlignment="1">
      <alignment horizontal="center"/>
    </xf>
    <xf numFmtId="0" fontId="33" fillId="0" borderId="0" xfId="0" applyFont="1" applyAlignment="1"/>
    <xf numFmtId="171" fontId="36" fillId="0" borderId="0" xfId="0" applyNumberFormat="1" applyFont="1" applyAlignment="1">
      <alignment horizontal="right" vertical="center"/>
    </xf>
    <xf numFmtId="171" fontId="36" fillId="0" borderId="0" xfId="0" applyNumberFormat="1" applyFont="1" applyBorder="1" applyAlignment="1">
      <alignment horizontal="right" vertical="center"/>
    </xf>
    <xf numFmtId="171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170" fontId="36" fillId="0" borderId="10" xfId="0" applyNumberFormat="1" applyFont="1" applyBorder="1" applyAlignment="1">
      <alignment horizontal="right" vertical="center"/>
    </xf>
    <xf numFmtId="170" fontId="36" fillId="0" borderId="1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165" fontId="36" fillId="0" borderId="0" xfId="0" applyNumberFormat="1" applyFont="1" applyBorder="1" applyAlignment="1"/>
    <xf numFmtId="165" fontId="36" fillId="0" borderId="0" xfId="0" applyNumberFormat="1" applyFont="1" applyBorder="1" applyAlignment="1">
      <alignment horizontal="right"/>
    </xf>
    <xf numFmtId="0" fontId="38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36" fillId="0" borderId="0" xfId="0" applyNumberFormat="1" applyFont="1" applyBorder="1" applyAlignment="1">
      <alignment vertical="center"/>
    </xf>
    <xf numFmtId="167" fontId="36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6" fillId="0" borderId="11" xfId="0" applyFont="1" applyBorder="1" applyAlignment="1"/>
    <xf numFmtId="0" fontId="36" fillId="0" borderId="0" xfId="0" applyFont="1" applyBorder="1" applyAlignment="1"/>
    <xf numFmtId="167" fontId="36" fillId="0" borderId="0" xfId="0" quotePrefix="1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67" fontId="43" fillId="0" borderId="0" xfId="0" applyNumberFormat="1" applyFont="1" applyBorder="1" applyAlignment="1">
      <alignment vertical="center"/>
    </xf>
    <xf numFmtId="167" fontId="43" fillId="0" borderId="0" xfId="0" applyNumberFormat="1" applyFont="1" applyBorder="1" applyAlignment="1">
      <alignment horizontal="right" vertical="center"/>
    </xf>
    <xf numFmtId="0" fontId="44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 applyAlignment="1"/>
    <xf numFmtId="0" fontId="45" fillId="0" borderId="0" xfId="0" applyFont="1" applyBorder="1" applyAlignment="1">
      <alignment vertical="center"/>
    </xf>
    <xf numFmtId="166" fontId="45" fillId="0" borderId="0" xfId="0" applyNumberFormat="1" applyFont="1" applyBorder="1" applyAlignment="1">
      <alignment horizontal="center" vertical="center"/>
    </xf>
    <xf numFmtId="166" fontId="43" fillId="0" borderId="0" xfId="0" applyNumberFormat="1" applyFont="1" applyBorder="1" applyAlignment="1">
      <alignment vertical="center"/>
    </xf>
    <xf numFmtId="0" fontId="47" fillId="0" borderId="10" xfId="0" applyFont="1" applyBorder="1" applyAlignment="1"/>
    <xf numFmtId="1" fontId="43" fillId="0" borderId="10" xfId="0" applyNumberFormat="1" applyFont="1" applyBorder="1" applyAlignment="1">
      <alignment horizontal="right"/>
    </xf>
    <xf numFmtId="1" fontId="43" fillId="0" borderId="10" xfId="0" applyNumberFormat="1" applyFont="1" applyBorder="1" applyAlignment="1">
      <alignment horizontal="right" vertical="center"/>
    </xf>
    <xf numFmtId="0" fontId="49" fillId="0" borderId="0" xfId="0" applyFont="1" applyAlignment="1"/>
    <xf numFmtId="0" fontId="43" fillId="0" borderId="11" xfId="0" applyFont="1" applyBorder="1" applyAlignment="1"/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43" fillId="0" borderId="0" xfId="0" applyNumberFormat="1" applyFont="1" applyFill="1" applyBorder="1" applyAlignment="1">
      <alignment horizontal="right"/>
    </xf>
    <xf numFmtId="0" fontId="43" fillId="0" borderId="0" xfId="0" applyFont="1" applyAlignment="1"/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right" vertical="center"/>
    </xf>
    <xf numFmtId="168" fontId="36" fillId="0" borderId="0" xfId="0" applyNumberFormat="1" applyFont="1" applyBorder="1" applyAlignment="1">
      <alignment horizontal="center"/>
    </xf>
    <xf numFmtId="168" fontId="3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" fontId="43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1" fontId="43" fillId="0" borderId="10" xfId="0" applyNumberFormat="1" applyFont="1" applyBorder="1" applyAlignment="1">
      <alignment horizontal="center" vertical="center"/>
    </xf>
    <xf numFmtId="168" fontId="43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ISU Endowment Funds</a:t>
            </a:r>
          </a:p>
          <a:p>
            <a:pPr>
              <a:defRPr sz="14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(June 30 Balances)</a:t>
            </a:r>
          </a:p>
        </c:rich>
      </c:tx>
      <c:layout>
        <c:manualLayout>
          <c:xMode val="edge"/>
          <c:yMode val="edge"/>
          <c:x val="0.3760089964322379"/>
          <c:y val="9.15724697536994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30885698445774"/>
          <c:y val="0.14841359743145402"/>
          <c:w val="0.78727660222359985"/>
          <c:h val="0.716221593106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Endowment Funds '!$R$5:$AC$5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 Endowment Funds '!$R$5:$AC$5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 Endowment Funds '!$R$5:$AC$5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9-4010-9D47-FE5CEB955A71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numRef>
              <c:f>' Endowment Funds '!$R$5:$AC$5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 Endowment Funds '!$R$8:$AC$8</c:f>
              <c:numCache>
                <c:formatCode>"$"???,???</c:formatCode>
                <c:ptCount val="10"/>
                <c:pt idx="0">
                  <c:v>452209</c:v>
                </c:pt>
                <c:pt idx="1">
                  <c:v>508875</c:v>
                </c:pt>
                <c:pt idx="2">
                  <c:v>612283</c:v>
                </c:pt>
                <c:pt idx="3">
                  <c:v>604897</c:v>
                </c:pt>
                <c:pt idx="4">
                  <c:v>673515</c:v>
                </c:pt>
                <c:pt idx="5">
                  <c:v>777018</c:v>
                </c:pt>
                <c:pt idx="6">
                  <c:v>786205</c:v>
                </c:pt>
                <c:pt idx="7">
                  <c:v>760461</c:v>
                </c:pt>
                <c:pt idx="8">
                  <c:v>838871</c:v>
                </c:pt>
                <c:pt idx="9">
                  <c:v>1063772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9-4010-9D47-FE5CEB95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40"/>
        <c:axId val="64740672"/>
        <c:axId val="64741064"/>
      </c:barChart>
      <c:catAx>
        <c:axId val="64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48305466250633"/>
              <c:y val="0.929350536995757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Univers 55" pitchFamily="34" charset="0"/>
              </a:defRPr>
            </a:pPr>
            <a:endParaRPr lang="en-US"/>
          </a:p>
        </c:txPr>
        <c:crossAx val="64741064"/>
        <c:crosses val="autoZero"/>
        <c:auto val="1"/>
        <c:lblAlgn val="ctr"/>
        <c:lblOffset val="100"/>
        <c:noMultiLvlLbl val="0"/>
      </c:catAx>
      <c:valAx>
        <c:axId val="64741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+mn-lt"/>
                  </a:defRPr>
                </a:pPr>
                <a:r>
                  <a:rPr lang="en-US">
                    <a:latin typeface="+mn-lt"/>
                  </a:rPr>
                  <a:t>ENDOWMENT</a:t>
                </a:r>
                <a:r>
                  <a:rPr lang="en-US" baseline="0">
                    <a:latin typeface="+mn-lt"/>
                  </a:rPr>
                  <a:t>   FUNDS</a:t>
                </a:r>
                <a:endParaRPr lang="en-US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6.3293191829868105E-3"/>
              <c:y val="0.354194166133206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4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762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82" name="Line 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676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252</xdr:colOff>
      <xdr:row>0</xdr:row>
      <xdr:rowOff>43951</xdr:rowOff>
    </xdr:from>
    <xdr:to>
      <xdr:col>28</xdr:col>
      <xdr:colOff>655832</xdr:colOff>
      <xdr:row>0</xdr:row>
      <xdr:rowOff>181151</xdr:rowOff>
    </xdr:to>
    <xdr:grpSp>
      <xdr:nvGrpSpPr>
        <xdr:cNvPr id="1083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252" y="43951"/>
          <a:ext cx="7118406" cy="137200"/>
          <a:chOff x="1" y="11"/>
          <a:chExt cx="918" cy="18"/>
        </a:xfrm>
      </xdr:grpSpPr>
      <xdr:pic>
        <xdr:nvPicPr>
          <xdr:cNvPr id="1084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1"/>
            <a:ext cx="130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85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91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134815</xdr:colOff>
      <xdr:row>27</xdr:row>
      <xdr:rowOff>117229</xdr:rowOff>
    </xdr:from>
    <xdr:to>
      <xdr:col>28</xdr:col>
      <xdr:colOff>67407</xdr:colOff>
      <xdr:row>48</xdr:row>
      <xdr:rowOff>99646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tabSelected="1" view="pageBreakPreview" zoomScale="130" zoomScaleNormal="130" zoomScaleSheetLayoutView="130" workbookViewId="0">
      <selection activeCell="AD9" sqref="AD9"/>
    </sheetView>
  </sheetViews>
  <sheetFormatPr defaultColWidth="10.875" defaultRowHeight="9.1999999999999993"/>
  <cols>
    <col min="1" max="1" width="1.5" style="5" customWidth="1"/>
    <col min="2" max="2" width="13.125" style="5" customWidth="1"/>
    <col min="3" max="3" width="8" style="10" hidden="1" customWidth="1"/>
    <col min="4" max="6" width="8" style="1" hidden="1" customWidth="1"/>
    <col min="7" max="17" width="8.625" style="1" hidden="1" customWidth="1"/>
    <col min="18" max="18" width="8.875" style="1" hidden="1" customWidth="1"/>
    <col min="19" max="19" width="9.625" style="1" hidden="1" customWidth="1"/>
    <col min="20" max="22" width="8.375" style="1" customWidth="1"/>
    <col min="23" max="26" width="9.5" style="1" bestFit="1" customWidth="1"/>
    <col min="27" max="29" width="9.75" style="1" customWidth="1"/>
    <col min="30" max="16384" width="10.875" style="1"/>
  </cols>
  <sheetData>
    <row r="1" spans="1:31" s="2" customFormat="1" ht="15.05" customHeight="1">
      <c r="A1" s="4"/>
      <c r="B1" s="4"/>
      <c r="C1" s="9"/>
    </row>
    <row r="2" spans="1:31" s="16" customFormat="1" ht="20.45" customHeight="1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1" s="17" customFormat="1" ht="12.8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31" s="18" customFormat="1" ht="11.95" customHeight="1">
      <c r="A4" s="11"/>
      <c r="B4" s="11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31" s="37" customFormat="1" ht="15.05" customHeight="1">
      <c r="A5" s="34"/>
      <c r="B5" s="34"/>
      <c r="C5" s="35">
        <v>1992</v>
      </c>
      <c r="D5" s="35">
        <v>1993</v>
      </c>
      <c r="E5" s="35">
        <v>1994</v>
      </c>
      <c r="F5" s="35" t="s">
        <v>16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6">
        <v>2006</v>
      </c>
      <c r="R5" s="36">
        <v>2007</v>
      </c>
      <c r="S5" s="40">
        <v>2008</v>
      </c>
      <c r="T5" s="74">
        <v>2009</v>
      </c>
      <c r="U5" s="74">
        <v>2010</v>
      </c>
      <c r="V5" s="74">
        <v>2011</v>
      </c>
      <c r="W5" s="74">
        <v>2012</v>
      </c>
      <c r="X5" s="74">
        <v>2013</v>
      </c>
      <c r="Y5" s="74">
        <v>2014</v>
      </c>
      <c r="Z5" s="74">
        <v>2015</v>
      </c>
      <c r="AA5" s="74">
        <v>2016</v>
      </c>
      <c r="AB5" s="74">
        <v>2017</v>
      </c>
      <c r="AC5" s="74">
        <v>2018</v>
      </c>
    </row>
    <row r="6" spans="1:31" s="30" customFormat="1" ht="15.05" customHeight="1">
      <c r="A6" s="48"/>
      <c r="B6" s="72" t="s">
        <v>0</v>
      </c>
      <c r="C6" s="27">
        <v>15516</v>
      </c>
      <c r="D6" s="27">
        <v>18068</v>
      </c>
      <c r="E6" s="28">
        <v>31190</v>
      </c>
      <c r="F6" s="28">
        <v>46049</v>
      </c>
      <c r="G6" s="28">
        <v>54860</v>
      </c>
      <c r="H6" s="28">
        <v>65513</v>
      </c>
      <c r="I6" s="28">
        <v>82956</v>
      </c>
      <c r="J6" s="28">
        <v>85076</v>
      </c>
      <c r="K6" s="28">
        <v>93098</v>
      </c>
      <c r="L6" s="29">
        <v>88453</v>
      </c>
      <c r="M6" s="29">
        <v>101969</v>
      </c>
      <c r="N6" s="29">
        <v>100688</v>
      </c>
      <c r="O6" s="29">
        <v>111422</v>
      </c>
      <c r="P6" s="29">
        <v>128643</v>
      </c>
      <c r="Q6" s="29">
        <v>134043</v>
      </c>
      <c r="R6" s="29">
        <v>149124</v>
      </c>
      <c r="S6" s="29">
        <v>133379</v>
      </c>
      <c r="T6" s="29">
        <v>100539</v>
      </c>
      <c r="U6" s="29">
        <v>104586</v>
      </c>
      <c r="V6" s="29">
        <v>120391</v>
      </c>
      <c r="W6" s="29">
        <v>119788</v>
      </c>
      <c r="X6" s="29">
        <v>127267</v>
      </c>
      <c r="Y6" s="29">
        <v>145136</v>
      </c>
      <c r="Z6" s="29">
        <v>142837</v>
      </c>
      <c r="AA6" s="29">
        <v>135427</v>
      </c>
      <c r="AB6" s="29">
        <v>146577</v>
      </c>
      <c r="AC6" s="29">
        <v>152582</v>
      </c>
    </row>
    <row r="7" spans="1:31" s="33" customFormat="1" ht="15.05" customHeight="1">
      <c r="A7" s="49"/>
      <c r="B7" s="73" t="s">
        <v>5</v>
      </c>
      <c r="C7" s="31">
        <v>63643</v>
      </c>
      <c r="D7" s="31">
        <v>64598</v>
      </c>
      <c r="E7" s="31">
        <v>67138</v>
      </c>
      <c r="F7" s="31">
        <v>86827</v>
      </c>
      <c r="G7" s="31">
        <v>106120</v>
      </c>
      <c r="H7" s="31">
        <v>114359</v>
      </c>
      <c r="I7" s="31">
        <v>159529</v>
      </c>
      <c r="J7" s="31">
        <v>181272</v>
      </c>
      <c r="K7" s="31">
        <v>300837</v>
      </c>
      <c r="L7" s="32">
        <v>250052</v>
      </c>
      <c r="M7" s="32">
        <v>233958</v>
      </c>
      <c r="N7" s="32">
        <v>238642</v>
      </c>
      <c r="O7" s="32">
        <v>289199</v>
      </c>
      <c r="P7" s="32">
        <v>327984</v>
      </c>
      <c r="Q7" s="32">
        <v>361975</v>
      </c>
      <c r="R7" s="32">
        <v>443244</v>
      </c>
      <c r="S7" s="32">
        <v>435295</v>
      </c>
      <c r="T7" s="32">
        <v>351670</v>
      </c>
      <c r="U7" s="32">
        <v>404289</v>
      </c>
      <c r="V7" s="32">
        <v>491892</v>
      </c>
      <c r="W7" s="32">
        <v>485109</v>
      </c>
      <c r="X7" s="32">
        <v>546248</v>
      </c>
      <c r="Y7" s="32">
        <v>631882</v>
      </c>
      <c r="Z7" s="32">
        <v>643368</v>
      </c>
      <c r="AA7" s="32">
        <v>625034</v>
      </c>
      <c r="AB7" s="32">
        <v>692294</v>
      </c>
      <c r="AC7" s="32">
        <v>911190</v>
      </c>
    </row>
    <row r="8" spans="1:31" s="71" customFormat="1" ht="15.05" customHeight="1">
      <c r="A8" s="67"/>
      <c r="B8" s="67" t="s">
        <v>1</v>
      </c>
      <c r="C8" s="68">
        <v>79159</v>
      </c>
      <c r="D8" s="68">
        <v>82666</v>
      </c>
      <c r="E8" s="68">
        <v>98328</v>
      </c>
      <c r="F8" s="69">
        <v>132876</v>
      </c>
      <c r="G8" s="69">
        <v>160980</v>
      </c>
      <c r="H8" s="69">
        <v>179872</v>
      </c>
      <c r="I8" s="69">
        <v>242485</v>
      </c>
      <c r="J8" s="69">
        <v>266348</v>
      </c>
      <c r="K8" s="69">
        <v>393935</v>
      </c>
      <c r="L8" s="69">
        <v>338505</v>
      </c>
      <c r="M8" s="69">
        <v>335927</v>
      </c>
      <c r="N8" s="69">
        <v>339330</v>
      </c>
      <c r="O8" s="69">
        <v>400621</v>
      </c>
      <c r="P8" s="69">
        <v>456627</v>
      </c>
      <c r="Q8" s="69">
        <v>496018</v>
      </c>
      <c r="R8" s="70">
        <v>592368</v>
      </c>
      <c r="S8" s="70">
        <v>568674</v>
      </c>
      <c r="T8" s="70">
        <v>452209</v>
      </c>
      <c r="U8" s="70">
        <v>508875</v>
      </c>
      <c r="V8" s="70">
        <v>612283</v>
      </c>
      <c r="W8" s="70">
        <v>604897</v>
      </c>
      <c r="X8" s="70">
        <v>673515</v>
      </c>
      <c r="Y8" s="70">
        <v>777018</v>
      </c>
      <c r="Z8" s="70">
        <f>SUM(Z6:Z7)</f>
        <v>786205</v>
      </c>
      <c r="AA8" s="70">
        <f>SUM(AA6:AA7)</f>
        <v>760461</v>
      </c>
      <c r="AB8" s="70">
        <f>SUM(AB6:AB7)</f>
        <v>838871</v>
      </c>
      <c r="AC8" s="70">
        <f>SUM(AC6:AC7)</f>
        <v>1063772</v>
      </c>
    </row>
    <row r="9" spans="1:31" s="19" customFormat="1" ht="12.6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31" s="22" customFormat="1" ht="15.05" customHeight="1">
      <c r="A10" s="21"/>
    </row>
    <row r="11" spans="1:31" s="59" customFormat="1" ht="12.8" customHeight="1">
      <c r="A11" s="57"/>
      <c r="B11" s="58"/>
      <c r="K11" s="60"/>
      <c r="L11" s="61"/>
      <c r="U11" s="62" t="s">
        <v>24</v>
      </c>
      <c r="V11" s="62"/>
      <c r="W11" s="62"/>
      <c r="X11" s="62"/>
      <c r="Y11" s="62"/>
      <c r="Z11" s="62"/>
      <c r="AA11" s="79" t="s">
        <v>4</v>
      </c>
      <c r="AB11" s="79"/>
    </row>
    <row r="12" spans="1:31" s="66" customFormat="1" ht="11.95" customHeight="1">
      <c r="A12" s="63"/>
      <c r="B12" s="80" t="s">
        <v>25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4">
        <v>2013</v>
      </c>
      <c r="W12" s="64">
        <v>2014</v>
      </c>
      <c r="X12" s="64">
        <v>2015</v>
      </c>
      <c r="Y12" s="65">
        <v>2016</v>
      </c>
      <c r="Z12" s="65">
        <v>2017</v>
      </c>
      <c r="AA12" s="81" t="s">
        <v>22</v>
      </c>
      <c r="AB12" s="81"/>
    </row>
    <row r="13" spans="1:31" s="5" customFormat="1" ht="14.4" customHeight="1">
      <c r="A13" s="6"/>
      <c r="B13" s="51" t="s">
        <v>12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38">
        <v>8732010</v>
      </c>
      <c r="W13" s="38">
        <v>11103880</v>
      </c>
      <c r="X13" s="38">
        <v>10477102</v>
      </c>
      <c r="Y13" s="39">
        <v>10539526</v>
      </c>
      <c r="Z13" s="39">
        <v>11556260</v>
      </c>
      <c r="AA13" s="76">
        <f>(Z13-Y13)/Y13</f>
        <v>9.6468664719836547E-2</v>
      </c>
      <c r="AB13" s="76"/>
    </row>
    <row r="14" spans="1:31" s="44" customFormat="1" ht="14.4" customHeight="1">
      <c r="A14" s="41"/>
      <c r="B14" s="33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>
        <v>3149169</v>
      </c>
      <c r="W14" s="42">
        <v>3547566</v>
      </c>
      <c r="X14" s="42">
        <v>3633887</v>
      </c>
      <c r="Y14" s="43">
        <v>3578562</v>
      </c>
      <c r="Z14" s="43">
        <v>4253459</v>
      </c>
      <c r="AA14" s="75">
        <f t="shared" ref="AA14:AA21" si="0">(Z14-Y14)/Y14</f>
        <v>0.18859446895149504</v>
      </c>
      <c r="AB14" s="75"/>
    </row>
    <row r="15" spans="1:31" s="44" customFormat="1" ht="14.4" customHeight="1">
      <c r="A15" s="41"/>
      <c r="B15" s="52" t="s">
        <v>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 t="s">
        <v>23</v>
      </c>
      <c r="W15" s="42">
        <v>3445965</v>
      </c>
      <c r="X15" s="42">
        <v>3635730</v>
      </c>
      <c r="Y15" s="43">
        <v>3602312</v>
      </c>
      <c r="Z15" s="43">
        <v>3990781</v>
      </c>
      <c r="AA15" s="75">
        <f t="shared" si="0"/>
        <v>0.1078387990823671</v>
      </c>
      <c r="AB15" s="75"/>
      <c r="AE15" s="45"/>
    </row>
    <row r="16" spans="1:31" s="44" customFormat="1" ht="14.4" customHeight="1">
      <c r="A16" s="41"/>
      <c r="B16" s="33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2">
        <v>2757476</v>
      </c>
      <c r="W16" s="42">
        <v>3164792</v>
      </c>
      <c r="X16" s="42">
        <v>3297460</v>
      </c>
      <c r="Y16" s="43">
        <v>3280681</v>
      </c>
      <c r="Z16" s="43">
        <v>3493641</v>
      </c>
      <c r="AA16" s="75">
        <f t="shared" si="0"/>
        <v>6.4913351831525218E-2</v>
      </c>
      <c r="AB16" s="75"/>
      <c r="AE16" s="46"/>
    </row>
    <row r="17" spans="1:28" s="44" customFormat="1" ht="14.4" customHeight="1">
      <c r="A17" s="41"/>
      <c r="B17" s="33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7">
        <v>2020019</v>
      </c>
      <c r="W17" s="47">
        <v>2332185</v>
      </c>
      <c r="X17" s="47">
        <v>2465051</v>
      </c>
      <c r="Y17" s="43">
        <v>2419161</v>
      </c>
      <c r="Z17" s="43">
        <v>2746470</v>
      </c>
      <c r="AA17" s="75">
        <f t="shared" si="0"/>
        <v>0.13529856012063687</v>
      </c>
      <c r="AB17" s="75"/>
    </row>
    <row r="18" spans="1:28" s="44" customFormat="1" ht="14.4" customHeight="1">
      <c r="A18" s="41"/>
      <c r="B18" s="33" t="s"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47">
        <v>1637164</v>
      </c>
      <c r="W18" s="47">
        <v>2145424</v>
      </c>
      <c r="X18" s="47">
        <v>2274813</v>
      </c>
      <c r="Y18" s="43">
        <v>2224751</v>
      </c>
      <c r="Z18" s="43">
        <v>2682869</v>
      </c>
      <c r="AA18" s="75">
        <f t="shared" si="0"/>
        <v>0.20591877473029566</v>
      </c>
      <c r="AB18" s="75"/>
    </row>
    <row r="19" spans="1:28" s="44" customFormat="1" ht="14.4" customHeight="1">
      <c r="A19" s="41"/>
      <c r="B19" s="33" t="s">
        <v>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42">
        <v>1925949</v>
      </c>
      <c r="W19" s="42">
        <v>2277932</v>
      </c>
      <c r="X19" s="42">
        <v>2388469</v>
      </c>
      <c r="Y19" s="43">
        <v>2290995</v>
      </c>
      <c r="Z19" s="43">
        <v>2556723</v>
      </c>
      <c r="AA19" s="75">
        <f t="shared" si="0"/>
        <v>0.11598803140120341</v>
      </c>
      <c r="AB19" s="75"/>
    </row>
    <row r="20" spans="1:28" s="44" customFormat="1" ht="14.4" customHeight="1">
      <c r="A20" s="41"/>
      <c r="B20" s="33" t="s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2">
        <v>2182171</v>
      </c>
      <c r="W20" s="42">
        <v>2443494</v>
      </c>
      <c r="X20" s="42">
        <v>2397902</v>
      </c>
      <c r="Y20" s="43">
        <v>2254541</v>
      </c>
      <c r="Z20" s="43">
        <v>2424872</v>
      </c>
      <c r="AA20" s="75">
        <f t="shared" si="0"/>
        <v>7.5550189595132669E-2</v>
      </c>
      <c r="AB20" s="75"/>
    </row>
    <row r="21" spans="1:28" s="44" customFormat="1" ht="14.4" customHeight="1">
      <c r="A21" s="41"/>
      <c r="B21" s="33" t="s">
        <v>20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2">
        <v>769404</v>
      </c>
      <c r="W21" s="42">
        <v>885055</v>
      </c>
      <c r="X21" s="42">
        <v>983979</v>
      </c>
      <c r="Y21" s="43">
        <v>998600</v>
      </c>
      <c r="Z21" s="43">
        <v>1122899</v>
      </c>
      <c r="AA21" s="75">
        <f t="shared" si="0"/>
        <v>0.12447326256759464</v>
      </c>
      <c r="AB21" s="75"/>
    </row>
    <row r="22" spans="1:28" s="44" customFormat="1" ht="14.4" customHeight="1">
      <c r="A22" s="41"/>
      <c r="B22" s="54" t="s"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>
        <v>673515</v>
      </c>
      <c r="W22" s="55">
        <v>777018</v>
      </c>
      <c r="X22" s="55">
        <v>786205</v>
      </c>
      <c r="Y22" s="56">
        <v>760461</v>
      </c>
      <c r="Z22" s="56">
        <v>838871</v>
      </c>
      <c r="AA22" s="82">
        <f>(Z22-Y22)/Y22</f>
        <v>0.10310850918061544</v>
      </c>
      <c r="AB22" s="82"/>
    </row>
    <row r="23" spans="1:28" s="44" customFormat="1" ht="14.4" customHeight="1">
      <c r="A23" s="41"/>
      <c r="B23" s="33" t="s">
        <v>14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3">
        <v>240391</v>
      </c>
      <c r="W23" s="43">
        <v>313876</v>
      </c>
      <c r="X23" s="43">
        <v>335632</v>
      </c>
      <c r="Y23" s="43">
        <v>325497</v>
      </c>
      <c r="Z23" s="43">
        <v>398274</v>
      </c>
      <c r="AA23" s="75">
        <f>(Z23-Y23)/Y23</f>
        <v>0.22358731416879418</v>
      </c>
      <c r="AB23" s="75"/>
    </row>
    <row r="24" spans="1:28" s="5" customFormat="1" ht="11.95" customHeight="1">
      <c r="A24" s="6"/>
      <c r="T24" s="23"/>
      <c r="U24" s="23"/>
      <c r="V24" s="23"/>
      <c r="W24" s="23"/>
      <c r="X24" s="23"/>
      <c r="Y24" s="25"/>
      <c r="Z24" s="25"/>
    </row>
    <row r="25" spans="1:28" s="5" customFormat="1" ht="16.2" customHeight="1">
      <c r="B25" s="84" t="s">
        <v>21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s="5" customFormat="1" ht="17.350000000000001" customHeight="1">
      <c r="B26" s="83" t="s">
        <v>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s="26" customFormat="1" ht="15.05" customHeight="1"/>
    <row r="28" spans="1:28" s="26" customFormat="1" ht="15.0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s="5" customFormat="1" ht="15.05" customHeight="1">
      <c r="A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8" ht="15.05" customHeight="1"/>
    <row r="31" spans="1:28" ht="15.05" customHeight="1"/>
    <row r="32" spans="1:28" ht="15.05" customHeight="1"/>
    <row r="33" spans="1:3" ht="15.05" customHeight="1"/>
    <row r="34" spans="1:3" ht="15.05" customHeight="1"/>
    <row r="35" spans="1:3" ht="15.05" customHeight="1"/>
    <row r="36" spans="1:3" ht="15.05" customHeight="1">
      <c r="A36" s="1"/>
      <c r="B36" s="1"/>
      <c r="C36" s="1"/>
    </row>
    <row r="37" spans="1:3" ht="15.05" customHeight="1">
      <c r="A37" s="1"/>
      <c r="B37" s="1"/>
      <c r="C37" s="1"/>
    </row>
    <row r="38" spans="1:3" ht="15.05" customHeight="1">
      <c r="A38" s="1"/>
      <c r="B38" s="1"/>
      <c r="C38" s="1"/>
    </row>
    <row r="39" spans="1:3" ht="15.05" customHeight="1">
      <c r="A39" s="1"/>
      <c r="B39" s="1"/>
      <c r="C39" s="1"/>
    </row>
    <row r="40" spans="1:3" ht="15.05" customHeight="1">
      <c r="A40" s="1"/>
      <c r="B40" s="1"/>
      <c r="C40" s="1"/>
    </row>
    <row r="41" spans="1:3" ht="15.05" customHeight="1">
      <c r="A41" s="1"/>
      <c r="B41" s="1"/>
      <c r="C41" s="1"/>
    </row>
    <row r="42" spans="1:3" ht="15.05" customHeight="1">
      <c r="A42" s="1"/>
      <c r="B42" s="1"/>
      <c r="C42" s="1"/>
    </row>
    <row r="43" spans="1:3" ht="15.05" customHeight="1">
      <c r="A43" s="1"/>
      <c r="B43" s="1"/>
      <c r="C43" s="1"/>
    </row>
    <row r="44" spans="1:3" ht="15.05" customHeight="1">
      <c r="A44" s="1"/>
      <c r="B44" s="1"/>
      <c r="C44" s="1"/>
    </row>
    <row r="45" spans="1:3" ht="15.05" customHeight="1">
      <c r="A45" s="1"/>
      <c r="B45" s="1"/>
      <c r="C45" s="1"/>
    </row>
    <row r="46" spans="1:3" ht="15.05" customHeight="1">
      <c r="A46" s="1"/>
      <c r="B46" s="1"/>
      <c r="C46" s="1"/>
    </row>
    <row r="47" spans="1:3" ht="15.05" customHeight="1">
      <c r="A47" s="1"/>
      <c r="B47" s="1"/>
      <c r="C47" s="1"/>
    </row>
    <row r="48" spans="1:3" ht="34.200000000000003" customHeight="1">
      <c r="A48" s="1"/>
      <c r="B48" s="1"/>
      <c r="C48" s="1"/>
    </row>
    <row r="49" spans="1:3" ht="19.8" customHeight="1">
      <c r="A49" s="1"/>
      <c r="B49" s="1"/>
      <c r="C49" s="1"/>
    </row>
    <row r="50" spans="1:3" s="20" customFormat="1" ht="13.75" customHeight="1">
      <c r="B50" s="12" t="s">
        <v>15</v>
      </c>
      <c r="C50" s="15"/>
    </row>
    <row r="51" spans="1:3" s="5" customFormat="1" ht="13.75" customHeight="1">
      <c r="B51" s="12" t="s">
        <v>19</v>
      </c>
      <c r="C51" s="10"/>
    </row>
    <row r="52" spans="1:3" s="5" customFormat="1" ht="15.05" customHeight="1">
      <c r="C52" s="10"/>
    </row>
    <row r="53" spans="1:3" ht="15.05" customHeight="1"/>
  </sheetData>
  <sortState ref="B13:AA23">
    <sortCondition descending="1" ref="Z13:Z23"/>
  </sortState>
  <mergeCells count="18">
    <mergeCell ref="AA20:AB20"/>
    <mergeCell ref="AA21:AB21"/>
    <mergeCell ref="AA23:AB23"/>
    <mergeCell ref="AA22:AB22"/>
    <mergeCell ref="B26:AB26"/>
    <mergeCell ref="B25:AB25"/>
    <mergeCell ref="A2:AB2"/>
    <mergeCell ref="A3:AB3"/>
    <mergeCell ref="AA11:AB11"/>
    <mergeCell ref="B12:U12"/>
    <mergeCell ref="AA12:AB12"/>
    <mergeCell ref="AA18:AB18"/>
    <mergeCell ref="AA19:AB19"/>
    <mergeCell ref="AA13:AB13"/>
    <mergeCell ref="AA14:AB14"/>
    <mergeCell ref="AA15:AB15"/>
    <mergeCell ref="AA16:AB16"/>
    <mergeCell ref="AA17:AB17"/>
  </mergeCells>
  <phoneticPr fontId="0" type="noConversion"/>
  <printOptions horizontalCentered="1"/>
  <pageMargins left="0.4" right="0.4" top="0.5" bottom="0.5" header="0.3" footer="5.7"/>
  <pageSetup scale="93" orientation="portrait" horizontalDpi="1200" verticalDpi="1200" r:id="rId1"/>
  <headerFooter alignWithMargins="0">
    <oddHeader xml:space="preserve">&amp;R&amp;"Univers 75 Black,Regular"&amp;8 </oddHeader>
    <oddFooter xml:space="preserve">&amp;R
</oddFooter>
  </headerFooter>
  <ignoredErrors>
    <ignoredError sqref="AA8 Z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Endowment Funds </vt:lpstr>
      <vt:lpstr>' Endowment Funds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Amanda DeGraff</cp:lastModifiedBy>
  <cp:lastPrinted>2018-11-09T20:50:42Z</cp:lastPrinted>
  <dcterms:created xsi:type="dcterms:W3CDTF">1998-09-16T20:31:28Z</dcterms:created>
  <dcterms:modified xsi:type="dcterms:W3CDTF">2018-11-12T20:53:15Z</dcterms:modified>
</cp:coreProperties>
</file>